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_Dokumente NextcloudWebserver\edlohn\sonstiges\"/>
    </mc:Choice>
  </mc:AlternateContent>
  <bookViews>
    <workbookView xWindow="0" yWindow="0" windowWidth="28800" windowHeight="14100" activeTab="1"/>
  </bookViews>
  <sheets>
    <sheet name="Beispiel_Grundlohn_Berechnung" sheetId="2" r:id="rId1"/>
    <sheet name="Grundlohn_Updatebeschreibung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E35" i="2" s="1"/>
  <c r="C9" i="3"/>
  <c r="E34" i="3"/>
  <c r="E33" i="3"/>
  <c r="G10" i="3" l="1"/>
  <c r="B10" i="3"/>
  <c r="G9" i="3"/>
  <c r="D10" i="3" s="1"/>
  <c r="B4" i="3"/>
  <c r="H4" i="3" s="1"/>
  <c r="H3" i="3"/>
  <c r="H12" i="3" s="1"/>
  <c r="H10" i="3" l="1"/>
  <c r="H16" i="3" s="1"/>
  <c r="H6" i="3"/>
  <c r="H13" i="3"/>
  <c r="H14" i="3"/>
  <c r="H18" i="3" l="1"/>
  <c r="B5" i="2" l="1"/>
  <c r="H5" i="2" s="1"/>
  <c r="H4" i="2"/>
  <c r="H9" i="2" s="1"/>
</calcChain>
</file>

<file path=xl/sharedStrings.xml><?xml version="1.0" encoding="utf-8"?>
<sst xmlns="http://schemas.openxmlformats.org/spreadsheetml/2006/main" count="71" uniqueCount="42">
  <si>
    <t>Gehalt</t>
  </si>
  <si>
    <t>Stunden</t>
  </si>
  <si>
    <t>x</t>
  </si>
  <si>
    <t>verwendeter Prozentsatz</t>
  </si>
  <si>
    <t>Freibetrag Steuer und SV</t>
  </si>
  <si>
    <t>gesetzlicher Prozentsatz</t>
  </si>
  <si>
    <t>stfr/svfr</t>
  </si>
  <si>
    <t>Restbetrag</t>
  </si>
  <si>
    <t>verbleibt stpf/svpfl</t>
  </si>
  <si>
    <t>st/svpflichtig</t>
  </si>
  <si>
    <t>Freibetrag</t>
  </si>
  <si>
    <t>Steuer</t>
  </si>
  <si>
    <t xml:space="preserve">und </t>
  </si>
  <si>
    <t>SV</t>
  </si>
  <si>
    <t xml:space="preserve">Std-Lohn für Zuschläge </t>
  </si>
  <si>
    <t>Grundlohn pro Std</t>
  </si>
  <si>
    <t>Std-Lohn für Zuschläge</t>
  </si>
  <si>
    <t>Stundenlohn</t>
  </si>
  <si>
    <t>Std-Lohn für Zuschläge eingegeben</t>
  </si>
  <si>
    <t>G1-G3</t>
  </si>
  <si>
    <t>Grundlohn pro Std. (€)</t>
  </si>
  <si>
    <t>-</t>
  </si>
  <si>
    <t>Prozentsatz der steuerlicht frei bleiben darf</t>
  </si>
  <si>
    <t>Weiterberechnung</t>
  </si>
  <si>
    <t>Betrag G2</t>
  </si>
  <si>
    <t>Betrag G3</t>
  </si>
  <si>
    <t>Diese Berechnung nur, wenn der Grundlohn</t>
  </si>
  <si>
    <t>pro Stunde höher als 25,- € ist, ansonsten entfällt dieser Schritt</t>
  </si>
  <si>
    <t>hiervon wird der Betrag vom Zwischenschritt abgezogen</t>
  </si>
  <si>
    <t>stfr/svpfl</t>
  </si>
  <si>
    <t>Kriterium 4 Pflichtenheft</t>
  </si>
  <si>
    <t>Anlage 25 zum Pflichtenheft</t>
  </si>
  <si>
    <t>im September 2024</t>
  </si>
  <si>
    <t>02999/95175/1</t>
  </si>
  <si>
    <t>Zwischenschritt im Hintergrund (anhand der wöchentlichen Arbeitszeit x 4,35)</t>
  </si>
  <si>
    <t>(Formeln &gt; Zahlen nicht eingeben)</t>
  </si>
  <si>
    <r>
      <t xml:space="preserve">im Video </t>
    </r>
    <r>
      <rPr>
        <b/>
        <i/>
        <sz val="11"/>
        <color theme="1"/>
        <rFont val="Calibri"/>
        <family val="2"/>
        <scheme val="minor"/>
      </rPr>
      <t>Fester Monatsbezug</t>
    </r>
    <r>
      <rPr>
        <sz val="11"/>
        <color theme="1"/>
        <rFont val="Calibri"/>
        <family val="2"/>
        <scheme val="minor"/>
      </rPr>
      <t xml:space="preserve"> = Nein (falsch!) =&gt; richtig ist </t>
    </r>
    <r>
      <rPr>
        <b/>
        <i/>
        <sz val="11"/>
        <color theme="1"/>
        <rFont val="Calibri"/>
        <family val="2"/>
        <scheme val="minor"/>
      </rPr>
      <t>Ja</t>
    </r>
  </si>
  <si>
    <t>./.</t>
  </si>
  <si>
    <t>abweichende wöchentliche Arbeitszeit</t>
  </si>
  <si>
    <t>Faktor</t>
  </si>
  <si>
    <t>anhand der abweichenden wöchentlichen Arbeitszeit ermittelt</t>
  </si>
  <si>
    <t>Lesen Sie auch dazu in unserer Online-Hilfe: Wie berechnet edlohn die Zuschläge nach Grundlohn?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</si>
</sst>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3" xfId="0" applyBorder="1" applyAlignment="1">
      <alignment horizontal="center"/>
    </xf>
    <xf numFmtId="44" fontId="0" fillId="0" borderId="0" xfId="1" applyFont="1"/>
    <xf numFmtId="0" fontId="3" fillId="0" borderId="0" xfId="0" applyFont="1"/>
    <xf numFmtId="0" fontId="0" fillId="0" borderId="0" xfId="0" applyFill="1"/>
    <xf numFmtId="9" fontId="4" fillId="0" borderId="3" xfId="0" applyNumberFormat="1" applyFont="1" applyBorder="1" applyAlignment="1">
      <alignment horizontal="center"/>
    </xf>
    <xf numFmtId="44" fontId="0" fillId="0" borderId="0" xfId="1" applyFont="1" applyFill="1"/>
    <xf numFmtId="44" fontId="0" fillId="0" borderId="0" xfId="1" applyFont="1" applyFill="1" applyBorder="1"/>
    <xf numFmtId="9" fontId="2" fillId="0" borderId="4" xfId="0" applyNumberFormat="1" applyFont="1" applyBorder="1" applyAlignment="1">
      <alignment horizontal="center"/>
    </xf>
    <xf numFmtId="44" fontId="0" fillId="0" borderId="3" xfId="1" applyFont="1" applyFill="1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2" fillId="0" borderId="5" xfId="0" applyFont="1" applyFill="1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2" fillId="0" borderId="0" xfId="0" applyFont="1"/>
    <xf numFmtId="9" fontId="0" fillId="0" borderId="3" xfId="0" applyNumberFormat="1" applyBorder="1" applyAlignment="1">
      <alignment horizontal="center"/>
    </xf>
    <xf numFmtId="44" fontId="0" fillId="0" borderId="0" xfId="1" applyFont="1" applyAlignment="1">
      <alignment horizontal="center"/>
    </xf>
    <xf numFmtId="44" fontId="0" fillId="2" borderId="0" xfId="1" applyFont="1" applyFill="1"/>
    <xf numFmtId="44" fontId="0" fillId="3" borderId="0" xfId="1" applyFont="1" applyFill="1"/>
    <xf numFmtId="9" fontId="0" fillId="0" borderId="0" xfId="0" applyNumberFormat="1" applyAlignment="1">
      <alignment horizontal="center"/>
    </xf>
    <xf numFmtId="0" fontId="0" fillId="4" borderId="0" xfId="0" applyFill="1"/>
    <xf numFmtId="44" fontId="0" fillId="0" borderId="3" xfId="1" applyFont="1" applyFill="1" applyBorder="1"/>
    <xf numFmtId="0" fontId="0" fillId="2" borderId="0" xfId="0" applyFill="1" applyBorder="1"/>
    <xf numFmtId="0" fontId="2" fillId="0" borderId="0" xfId="0" applyFont="1" applyFill="1" applyBorder="1"/>
    <xf numFmtId="0" fontId="7" fillId="0" borderId="0" xfId="0" applyFont="1"/>
    <xf numFmtId="0" fontId="0" fillId="5" borderId="0" xfId="0" applyFill="1"/>
    <xf numFmtId="0" fontId="5" fillId="5" borderId="0" xfId="0" applyFont="1" applyFill="1"/>
    <xf numFmtId="44" fontId="8" fillId="0" borderId="0" xfId="1" applyFont="1"/>
    <xf numFmtId="0" fontId="8" fillId="0" borderId="0" xfId="0" applyFont="1"/>
    <xf numFmtId="0" fontId="0" fillId="0" borderId="1" xfId="0" applyBorder="1"/>
    <xf numFmtId="9" fontId="10" fillId="0" borderId="3" xfId="0" applyNumberFormat="1" applyFont="1" applyBorder="1" applyAlignment="1">
      <alignment horizontal="center"/>
    </xf>
    <xf numFmtId="0" fontId="11" fillId="0" borderId="0" xfId="2" applyFont="1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11</xdr:row>
      <xdr:rowOff>38100</xdr:rowOff>
    </xdr:from>
    <xdr:to>
      <xdr:col>9</xdr:col>
      <xdr:colOff>342143</xdr:colOff>
      <xdr:row>15</xdr:row>
      <xdr:rowOff>38006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6850" y="1962150"/>
          <a:ext cx="6057143" cy="761906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159209</xdr:colOff>
      <xdr:row>1</xdr:row>
      <xdr:rowOff>41413</xdr:rowOff>
    </xdr:from>
    <xdr:to>
      <xdr:col>8</xdr:col>
      <xdr:colOff>246152</xdr:colOff>
      <xdr:row>33</xdr:row>
      <xdr:rowOff>24269</xdr:rowOff>
    </xdr:to>
    <xdr:pic>
      <xdr:nvPicPr>
        <xdr:cNvPr id="31" name="Grafik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Photocopy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209" y="234053"/>
          <a:ext cx="10307589" cy="6179458"/>
        </a:xfrm>
        <a:prstGeom prst="rect">
          <a:avLst/>
        </a:prstGeom>
      </xdr:spPr>
    </xdr:pic>
    <xdr:clientData/>
  </xdr:twoCellAnchor>
  <xdr:twoCellAnchor>
    <xdr:from>
      <xdr:col>7</xdr:col>
      <xdr:colOff>9525</xdr:colOff>
      <xdr:row>7</xdr:row>
      <xdr:rowOff>0</xdr:rowOff>
    </xdr:from>
    <xdr:to>
      <xdr:col>10</xdr:col>
      <xdr:colOff>133350</xdr:colOff>
      <xdr:row>7</xdr:row>
      <xdr:rowOff>28575</xdr:rowOff>
    </xdr:to>
    <xdr:sp macro="" textlink="">
      <xdr:nvSpPr>
        <xdr:cNvPr id="11" name="Rechteck 10"/>
        <xdr:cNvSpPr/>
      </xdr:nvSpPr>
      <xdr:spPr>
        <a:xfrm>
          <a:off x="8820150" y="2695575"/>
          <a:ext cx="2409825" cy="209550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0</xdr:colOff>
      <xdr:row>7</xdr:row>
      <xdr:rowOff>161924</xdr:rowOff>
    </xdr:from>
    <xdr:to>
      <xdr:col>10</xdr:col>
      <xdr:colOff>133350</xdr:colOff>
      <xdr:row>9</xdr:row>
      <xdr:rowOff>38100</xdr:rowOff>
    </xdr:to>
    <xdr:sp macro="" textlink="">
      <xdr:nvSpPr>
        <xdr:cNvPr id="12" name="Rechteck 11"/>
        <xdr:cNvSpPr/>
      </xdr:nvSpPr>
      <xdr:spPr>
        <a:xfrm>
          <a:off x="8810625" y="3038474"/>
          <a:ext cx="2419350" cy="257176"/>
        </a:xfrm>
        <a:prstGeom prst="rect">
          <a:avLst/>
        </a:prstGeom>
        <a:noFill/>
        <a:ln w="285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10</xdr:col>
      <xdr:colOff>258233</xdr:colOff>
      <xdr:row>16</xdr:row>
      <xdr:rowOff>67733</xdr:rowOff>
    </xdr:from>
    <xdr:to>
      <xdr:col>16</xdr:col>
      <xdr:colOff>719667</xdr:colOff>
      <xdr:row>28</xdr:row>
      <xdr:rowOff>182791</xdr:rowOff>
    </xdr:to>
    <xdr:pic>
      <xdr:nvPicPr>
        <xdr:cNvPr id="15" name="Grafik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16316" y="3147483"/>
          <a:ext cx="5033434" cy="2401058"/>
        </a:xfrm>
        <a:prstGeom prst="rect">
          <a:avLst/>
        </a:prstGeom>
        <a:ln w="25400">
          <a:solidFill>
            <a:srgbClr val="0070C0"/>
          </a:solidFill>
        </a:ln>
      </xdr:spPr>
    </xdr:pic>
    <xdr:clientData/>
  </xdr:twoCellAnchor>
  <xdr:twoCellAnchor>
    <xdr:from>
      <xdr:col>10</xdr:col>
      <xdr:colOff>304798</xdr:colOff>
      <xdr:row>23</xdr:row>
      <xdr:rowOff>114300</xdr:rowOff>
    </xdr:from>
    <xdr:to>
      <xdr:col>16</xdr:col>
      <xdr:colOff>656166</xdr:colOff>
      <xdr:row>24</xdr:row>
      <xdr:rowOff>158750</xdr:rowOff>
    </xdr:to>
    <xdr:sp macro="" textlink="">
      <xdr:nvSpPr>
        <xdr:cNvPr id="16" name="Rechteck 15"/>
        <xdr:cNvSpPr/>
      </xdr:nvSpPr>
      <xdr:spPr>
        <a:xfrm flipH="1">
          <a:off x="12062881" y="4527550"/>
          <a:ext cx="4923368" cy="234950"/>
        </a:xfrm>
        <a:prstGeom prst="rect">
          <a:avLst/>
        </a:prstGeom>
        <a:noFill/>
        <a:ln w="28575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310091</xdr:colOff>
      <xdr:row>27</xdr:row>
      <xdr:rowOff>1</xdr:rowOff>
    </xdr:from>
    <xdr:to>
      <xdr:col>16</xdr:col>
      <xdr:colOff>656166</xdr:colOff>
      <xdr:row>28</xdr:row>
      <xdr:rowOff>84667</xdr:rowOff>
    </xdr:to>
    <xdr:sp macro="" textlink="">
      <xdr:nvSpPr>
        <xdr:cNvPr id="17" name="Rechteck 16"/>
        <xdr:cNvSpPr/>
      </xdr:nvSpPr>
      <xdr:spPr>
        <a:xfrm>
          <a:off x="12068174" y="5175251"/>
          <a:ext cx="4918075" cy="275166"/>
        </a:xfrm>
        <a:prstGeom prst="rect">
          <a:avLst/>
        </a:prstGeom>
        <a:noFill/>
        <a:ln w="285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285751</xdr:colOff>
      <xdr:row>20</xdr:row>
      <xdr:rowOff>42333</xdr:rowOff>
    </xdr:from>
    <xdr:to>
      <xdr:col>16</xdr:col>
      <xdr:colOff>633943</xdr:colOff>
      <xdr:row>21</xdr:row>
      <xdr:rowOff>86783</xdr:rowOff>
    </xdr:to>
    <xdr:sp macro="" textlink="">
      <xdr:nvSpPr>
        <xdr:cNvPr id="18" name="Rechteck 17"/>
        <xdr:cNvSpPr/>
      </xdr:nvSpPr>
      <xdr:spPr>
        <a:xfrm>
          <a:off x="12043834" y="3884083"/>
          <a:ext cx="4920192" cy="2349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481540</xdr:colOff>
      <xdr:row>16</xdr:row>
      <xdr:rowOff>122766</xdr:rowOff>
    </xdr:from>
    <xdr:to>
      <xdr:col>15</xdr:col>
      <xdr:colOff>730249</xdr:colOff>
      <xdr:row>17</xdr:row>
      <xdr:rowOff>148167</xdr:rowOff>
    </xdr:to>
    <xdr:sp macro="" textlink="">
      <xdr:nvSpPr>
        <xdr:cNvPr id="19" name="Rechteck 18"/>
        <xdr:cNvSpPr/>
      </xdr:nvSpPr>
      <xdr:spPr>
        <a:xfrm>
          <a:off x="15287623" y="3202516"/>
          <a:ext cx="1010709" cy="21590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28575</xdr:colOff>
      <xdr:row>4</xdr:row>
      <xdr:rowOff>9525</xdr:rowOff>
    </xdr:from>
    <xdr:to>
      <xdr:col>10</xdr:col>
      <xdr:colOff>28570</xdr:colOff>
      <xdr:row>5</xdr:row>
      <xdr:rowOff>57150</xdr:rowOff>
    </xdr:to>
    <xdr:sp macro="" textlink="">
      <xdr:nvSpPr>
        <xdr:cNvPr id="20" name="Rechteck 19"/>
        <xdr:cNvSpPr/>
      </xdr:nvSpPr>
      <xdr:spPr>
        <a:xfrm flipH="1">
          <a:off x="28575" y="400050"/>
          <a:ext cx="11096620" cy="247650"/>
        </a:xfrm>
        <a:prstGeom prst="rect">
          <a:avLst/>
        </a:prstGeom>
        <a:noFill/>
        <a:ln w="28575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3</xdr:col>
      <xdr:colOff>0</xdr:colOff>
      <xdr:row>19</xdr:row>
      <xdr:rowOff>95250</xdr:rowOff>
    </xdr:from>
    <xdr:to>
      <xdr:col>9</xdr:col>
      <xdr:colOff>265912</xdr:colOff>
      <xdr:row>27</xdr:row>
      <xdr:rowOff>133155</xdr:rowOff>
    </xdr:to>
    <xdr:pic>
      <xdr:nvPicPr>
        <xdr:cNvPr id="21" name="Grafik 2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53000" y="3362325"/>
          <a:ext cx="6304762" cy="1561905"/>
        </a:xfrm>
        <a:prstGeom prst="rect">
          <a:avLst/>
        </a:prstGeom>
        <a:ln w="25400">
          <a:solidFill>
            <a:srgbClr val="0070C0"/>
          </a:solidFill>
        </a:ln>
      </xdr:spPr>
    </xdr:pic>
    <xdr:clientData/>
  </xdr:twoCellAnchor>
  <xdr:twoCellAnchor>
    <xdr:from>
      <xdr:col>3</xdr:col>
      <xdr:colOff>95248</xdr:colOff>
      <xdr:row>23</xdr:row>
      <xdr:rowOff>85725</xdr:rowOff>
    </xdr:from>
    <xdr:to>
      <xdr:col>6</xdr:col>
      <xdr:colOff>695323</xdr:colOff>
      <xdr:row>24</xdr:row>
      <xdr:rowOff>38100</xdr:rowOff>
    </xdr:to>
    <xdr:sp macro="" textlink="">
      <xdr:nvSpPr>
        <xdr:cNvPr id="22" name="Rechteck 21"/>
        <xdr:cNvSpPr/>
      </xdr:nvSpPr>
      <xdr:spPr>
        <a:xfrm flipH="1">
          <a:off x="5048248" y="4495800"/>
          <a:ext cx="4352925" cy="142875"/>
        </a:xfrm>
        <a:prstGeom prst="rect">
          <a:avLst/>
        </a:prstGeom>
        <a:noFill/>
        <a:ln w="28575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95250</xdr:colOff>
      <xdr:row>24</xdr:row>
      <xdr:rowOff>76200</xdr:rowOff>
    </xdr:from>
    <xdr:to>
      <xdr:col>6</xdr:col>
      <xdr:colOff>714375</xdr:colOff>
      <xdr:row>25</xdr:row>
      <xdr:rowOff>19050</xdr:rowOff>
    </xdr:to>
    <xdr:sp macro="" textlink="">
      <xdr:nvSpPr>
        <xdr:cNvPr id="23" name="Rechteck 22"/>
        <xdr:cNvSpPr/>
      </xdr:nvSpPr>
      <xdr:spPr>
        <a:xfrm>
          <a:off x="5048250" y="4676775"/>
          <a:ext cx="4371975" cy="133350"/>
        </a:xfrm>
        <a:prstGeom prst="rect">
          <a:avLst/>
        </a:prstGeom>
        <a:noFill/>
        <a:ln w="285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2</xdr:col>
      <xdr:colOff>328083</xdr:colOff>
      <xdr:row>32</xdr:row>
      <xdr:rowOff>66675</xdr:rowOff>
    </xdr:to>
    <xdr:sp macro="" textlink="">
      <xdr:nvSpPr>
        <xdr:cNvPr id="24" name="Rechteck 23"/>
        <xdr:cNvSpPr/>
      </xdr:nvSpPr>
      <xdr:spPr>
        <a:xfrm>
          <a:off x="0" y="5937250"/>
          <a:ext cx="4519083" cy="257175"/>
        </a:xfrm>
        <a:prstGeom prst="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0</xdr:colOff>
      <xdr:row>4</xdr:row>
      <xdr:rowOff>31751</xdr:rowOff>
    </xdr:from>
    <xdr:to>
      <xdr:col>4</xdr:col>
      <xdr:colOff>0</xdr:colOff>
      <xdr:row>5</xdr:row>
      <xdr:rowOff>1</xdr:rowOff>
    </xdr:to>
    <xdr:sp macro="" textlink="">
      <xdr:nvSpPr>
        <xdr:cNvPr id="25" name="Rechteck 24"/>
        <xdr:cNvSpPr/>
      </xdr:nvSpPr>
      <xdr:spPr>
        <a:xfrm>
          <a:off x="4953000" y="804334"/>
          <a:ext cx="1418167" cy="169334"/>
        </a:xfrm>
        <a:prstGeom prst="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10</xdr:col>
      <xdr:colOff>264585</xdr:colOff>
      <xdr:row>1</xdr:row>
      <xdr:rowOff>96482</xdr:rowOff>
    </xdr:from>
    <xdr:to>
      <xdr:col>16</xdr:col>
      <xdr:colOff>693643</xdr:colOff>
      <xdr:row>15</xdr:row>
      <xdr:rowOff>199642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022668" y="286982"/>
          <a:ext cx="5001058" cy="2791327"/>
        </a:xfrm>
        <a:prstGeom prst="rect">
          <a:avLst/>
        </a:prstGeom>
        <a:ln w="25400">
          <a:solidFill>
            <a:srgbClr val="0070C0"/>
          </a:solidFill>
        </a:ln>
      </xdr:spPr>
    </xdr:pic>
    <xdr:clientData/>
  </xdr:twoCellAnchor>
  <xdr:twoCellAnchor>
    <xdr:from>
      <xdr:col>14</xdr:col>
      <xdr:colOff>285750</xdr:colOff>
      <xdr:row>0</xdr:row>
      <xdr:rowOff>0</xdr:rowOff>
    </xdr:from>
    <xdr:to>
      <xdr:col>14</xdr:col>
      <xdr:colOff>609600</xdr:colOff>
      <xdr:row>1</xdr:row>
      <xdr:rowOff>38100</xdr:rowOff>
    </xdr:to>
    <xdr:sp macro="" textlink="">
      <xdr:nvSpPr>
        <xdr:cNvPr id="26" name="Ellipse 25"/>
        <xdr:cNvSpPr/>
      </xdr:nvSpPr>
      <xdr:spPr>
        <a:xfrm>
          <a:off x="15091833" y="0"/>
          <a:ext cx="323850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16</xdr:col>
      <xdr:colOff>21168</xdr:colOff>
      <xdr:row>4</xdr:row>
      <xdr:rowOff>138815</xdr:rowOff>
    </xdr:from>
    <xdr:to>
      <xdr:col>16</xdr:col>
      <xdr:colOff>345018</xdr:colOff>
      <xdr:row>5</xdr:row>
      <xdr:rowOff>166331</xdr:rowOff>
    </xdr:to>
    <xdr:sp macro="" textlink="">
      <xdr:nvSpPr>
        <xdr:cNvPr id="28" name="Ellipse 27"/>
        <xdr:cNvSpPr/>
      </xdr:nvSpPr>
      <xdr:spPr>
        <a:xfrm>
          <a:off x="16351251" y="911398"/>
          <a:ext cx="323850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296335</xdr:colOff>
      <xdr:row>11</xdr:row>
      <xdr:rowOff>32981</xdr:rowOff>
    </xdr:from>
    <xdr:to>
      <xdr:col>16</xdr:col>
      <xdr:colOff>677337</xdr:colOff>
      <xdr:row>12</xdr:row>
      <xdr:rowOff>42333</xdr:rowOff>
    </xdr:to>
    <xdr:sp macro="" textlink="">
      <xdr:nvSpPr>
        <xdr:cNvPr id="29" name="Rechteck 28"/>
        <xdr:cNvSpPr/>
      </xdr:nvSpPr>
      <xdr:spPr>
        <a:xfrm>
          <a:off x="12054418" y="2149648"/>
          <a:ext cx="4953002" cy="199852"/>
        </a:xfrm>
        <a:prstGeom prst="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21166</xdr:colOff>
      <xdr:row>4</xdr:row>
      <xdr:rowOff>10584</xdr:rowOff>
    </xdr:to>
    <xdr:sp macro="" textlink="">
      <xdr:nvSpPr>
        <xdr:cNvPr id="27" name="Rechteck 26"/>
        <xdr:cNvSpPr/>
      </xdr:nvSpPr>
      <xdr:spPr>
        <a:xfrm>
          <a:off x="4953000" y="571500"/>
          <a:ext cx="1439333" cy="211667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296335</xdr:colOff>
      <xdr:row>3</xdr:row>
      <xdr:rowOff>32982</xdr:rowOff>
    </xdr:from>
    <xdr:to>
      <xdr:col>16</xdr:col>
      <xdr:colOff>539750</xdr:colOff>
      <xdr:row>4</xdr:row>
      <xdr:rowOff>42334</xdr:rowOff>
    </xdr:to>
    <xdr:sp macro="" textlink="">
      <xdr:nvSpPr>
        <xdr:cNvPr id="30" name="Rechteck 29"/>
        <xdr:cNvSpPr/>
      </xdr:nvSpPr>
      <xdr:spPr>
        <a:xfrm>
          <a:off x="12054418" y="604482"/>
          <a:ext cx="4815415" cy="210435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24</xdr:row>
      <xdr:rowOff>66675</xdr:rowOff>
    </xdr:from>
    <xdr:to>
      <xdr:col>9</xdr:col>
      <xdr:colOff>542275</xdr:colOff>
      <xdr:row>28</xdr:row>
      <xdr:rowOff>57056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3875" y="4657725"/>
          <a:ext cx="6057143" cy="761906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>
    <xdr:from>
      <xdr:col>3</xdr:col>
      <xdr:colOff>704850</xdr:colOff>
      <xdr:row>41</xdr:row>
      <xdr:rowOff>0</xdr:rowOff>
    </xdr:from>
    <xdr:to>
      <xdr:col>7</xdr:col>
      <xdr:colOff>438150</xdr:colOff>
      <xdr:row>42</xdr:row>
      <xdr:rowOff>123825</xdr:rowOff>
    </xdr:to>
    <xdr:sp macro="" textlink="">
      <xdr:nvSpPr>
        <xdr:cNvPr id="11" name="Rechteck 10"/>
        <xdr:cNvSpPr/>
      </xdr:nvSpPr>
      <xdr:spPr>
        <a:xfrm>
          <a:off x="5915025" y="7820025"/>
          <a:ext cx="3933825" cy="314325"/>
        </a:xfrm>
        <a:prstGeom prst="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552450</xdr:colOff>
      <xdr:row>1</xdr:row>
      <xdr:rowOff>9525</xdr:rowOff>
    </xdr:from>
    <xdr:to>
      <xdr:col>4</xdr:col>
      <xdr:colOff>0</xdr:colOff>
      <xdr:row>2</xdr:row>
      <xdr:rowOff>171450</xdr:rowOff>
    </xdr:to>
    <xdr:sp macro="" textlink="">
      <xdr:nvSpPr>
        <xdr:cNvPr id="15" name="Rechteck 14"/>
        <xdr:cNvSpPr/>
      </xdr:nvSpPr>
      <xdr:spPr>
        <a:xfrm>
          <a:off x="5191125" y="200025"/>
          <a:ext cx="847725" cy="352425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1171576</xdr:colOff>
      <xdr:row>7</xdr:row>
      <xdr:rowOff>133351</xdr:rowOff>
    </xdr:from>
    <xdr:to>
      <xdr:col>3</xdr:col>
      <xdr:colOff>47625</xdr:colOff>
      <xdr:row>9</xdr:row>
      <xdr:rowOff>38100</xdr:rowOff>
    </xdr:to>
    <xdr:sp macro="" textlink="">
      <xdr:nvSpPr>
        <xdr:cNvPr id="16" name="Rechteck 15"/>
        <xdr:cNvSpPr/>
      </xdr:nvSpPr>
      <xdr:spPr>
        <a:xfrm>
          <a:off x="4600576" y="1466851"/>
          <a:ext cx="657224" cy="285749"/>
        </a:xfrm>
        <a:prstGeom prst="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19050</xdr:colOff>
      <xdr:row>3</xdr:row>
      <xdr:rowOff>38100</xdr:rowOff>
    </xdr:from>
    <xdr:to>
      <xdr:col>10</xdr:col>
      <xdr:colOff>15972</xdr:colOff>
      <xdr:row>4</xdr:row>
      <xdr:rowOff>28575</xdr:rowOff>
    </xdr:to>
    <xdr:sp macro="" textlink="">
      <xdr:nvSpPr>
        <xdr:cNvPr id="17" name="Rechteck 16"/>
        <xdr:cNvSpPr/>
      </xdr:nvSpPr>
      <xdr:spPr>
        <a:xfrm>
          <a:off x="19050" y="619125"/>
          <a:ext cx="11131647" cy="190500"/>
        </a:xfrm>
        <a:prstGeom prst="rect">
          <a:avLst/>
        </a:prstGeom>
        <a:noFill/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2743200</xdr:colOff>
      <xdr:row>9</xdr:row>
      <xdr:rowOff>38100</xdr:rowOff>
    </xdr:from>
    <xdr:to>
      <xdr:col>2</xdr:col>
      <xdr:colOff>290513</xdr:colOff>
      <xdr:row>29</xdr:row>
      <xdr:rowOff>161925</xdr:rowOff>
    </xdr:to>
    <xdr:cxnSp macro="">
      <xdr:nvCxnSpPr>
        <xdr:cNvPr id="4" name="Gerade Verbindung mit Pfeil 3"/>
        <xdr:cNvCxnSpPr>
          <a:endCxn id="16" idx="2"/>
        </xdr:cNvCxnSpPr>
      </xdr:nvCxnSpPr>
      <xdr:spPr>
        <a:xfrm flipV="1">
          <a:off x="2743200" y="1752600"/>
          <a:ext cx="2185988" cy="3943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1190624</xdr:colOff>
      <xdr:row>31</xdr:row>
      <xdr:rowOff>66675</xdr:rowOff>
    </xdr:to>
    <xdr:sp macro="" textlink="">
      <xdr:nvSpPr>
        <xdr:cNvPr id="22" name="Rechteck 21"/>
        <xdr:cNvSpPr/>
      </xdr:nvSpPr>
      <xdr:spPr>
        <a:xfrm>
          <a:off x="0" y="5724525"/>
          <a:ext cx="4619624" cy="257175"/>
        </a:xfrm>
        <a:prstGeom prst="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0</xdr:colOff>
      <xdr:row>8</xdr:row>
      <xdr:rowOff>190499</xdr:rowOff>
    </xdr:from>
    <xdr:to>
      <xdr:col>9</xdr:col>
      <xdr:colOff>0</xdr:colOff>
      <xdr:row>10</xdr:row>
      <xdr:rowOff>9524</xdr:rowOff>
    </xdr:to>
    <xdr:sp macro="" textlink="">
      <xdr:nvSpPr>
        <xdr:cNvPr id="23" name="Rechteck 22"/>
        <xdr:cNvSpPr/>
      </xdr:nvSpPr>
      <xdr:spPr>
        <a:xfrm>
          <a:off x="9410700" y="1714499"/>
          <a:ext cx="962025" cy="200025"/>
        </a:xfrm>
        <a:prstGeom prst="rect">
          <a:avLst/>
        </a:prstGeom>
        <a:noFill/>
        <a:ln w="1905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10</xdr:col>
      <xdr:colOff>161925</xdr:colOff>
      <xdr:row>1</xdr:row>
      <xdr:rowOff>155430</xdr:rowOff>
    </xdr:from>
    <xdr:to>
      <xdr:col>16</xdr:col>
      <xdr:colOff>485146</xdr:colOff>
      <xdr:row>27</xdr:row>
      <xdr:rowOff>142138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77750" y="345930"/>
          <a:ext cx="4228471" cy="4949233"/>
        </a:xfrm>
        <a:prstGeom prst="rect">
          <a:avLst/>
        </a:prstGeom>
        <a:ln w="25400">
          <a:solidFill>
            <a:srgbClr val="0070C0"/>
          </a:solidFill>
        </a:ln>
      </xdr:spPr>
    </xdr:pic>
    <xdr:clientData/>
  </xdr:twoCellAnchor>
  <xdr:twoCellAnchor>
    <xdr:from>
      <xdr:col>15</xdr:col>
      <xdr:colOff>647700</xdr:colOff>
      <xdr:row>4</xdr:row>
      <xdr:rowOff>180975</xdr:rowOff>
    </xdr:from>
    <xdr:to>
      <xdr:col>16</xdr:col>
      <xdr:colOff>209550</xdr:colOff>
      <xdr:row>6</xdr:row>
      <xdr:rowOff>145905</xdr:rowOff>
    </xdr:to>
    <xdr:sp macro="" textlink="">
      <xdr:nvSpPr>
        <xdr:cNvPr id="25" name="Ellipse 24"/>
        <xdr:cNvSpPr/>
      </xdr:nvSpPr>
      <xdr:spPr>
        <a:xfrm>
          <a:off x="16106775" y="942975"/>
          <a:ext cx="323850" cy="34593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476250</xdr:colOff>
      <xdr:row>0</xdr:row>
      <xdr:rowOff>0</xdr:rowOff>
    </xdr:from>
    <xdr:to>
      <xdr:col>16</xdr:col>
      <xdr:colOff>38100</xdr:colOff>
      <xdr:row>1</xdr:row>
      <xdr:rowOff>38100</xdr:rowOff>
    </xdr:to>
    <xdr:sp macro="" textlink="">
      <xdr:nvSpPr>
        <xdr:cNvPr id="26" name="Ellipse 25"/>
        <xdr:cNvSpPr/>
      </xdr:nvSpPr>
      <xdr:spPr>
        <a:xfrm>
          <a:off x="15935325" y="0"/>
          <a:ext cx="323850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47626</xdr:colOff>
      <xdr:row>23</xdr:row>
      <xdr:rowOff>31605</xdr:rowOff>
    </xdr:from>
    <xdr:to>
      <xdr:col>16</xdr:col>
      <xdr:colOff>476251</xdr:colOff>
      <xdr:row>24</xdr:row>
      <xdr:rowOff>117330</xdr:rowOff>
    </xdr:to>
    <xdr:sp macro="" textlink="">
      <xdr:nvSpPr>
        <xdr:cNvPr id="27" name="Rechteck 26"/>
        <xdr:cNvSpPr/>
      </xdr:nvSpPr>
      <xdr:spPr>
        <a:xfrm>
          <a:off x="12563476" y="4413105"/>
          <a:ext cx="4133850" cy="276225"/>
        </a:xfrm>
        <a:prstGeom prst="rect">
          <a:avLst/>
        </a:prstGeom>
        <a:noFill/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142875</xdr:colOff>
      <xdr:row>20</xdr:row>
      <xdr:rowOff>60180</xdr:rowOff>
    </xdr:from>
    <xdr:to>
      <xdr:col>16</xdr:col>
      <xdr:colOff>409575</xdr:colOff>
      <xdr:row>21</xdr:row>
      <xdr:rowOff>145905</xdr:rowOff>
    </xdr:to>
    <xdr:sp macro="" textlink="">
      <xdr:nvSpPr>
        <xdr:cNvPr id="28" name="Rechteck 27"/>
        <xdr:cNvSpPr/>
      </xdr:nvSpPr>
      <xdr:spPr>
        <a:xfrm>
          <a:off x="12458700" y="3870180"/>
          <a:ext cx="4171950" cy="2762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47625</xdr:colOff>
      <xdr:row>24</xdr:row>
      <xdr:rowOff>164954</xdr:rowOff>
    </xdr:from>
    <xdr:to>
      <xdr:col>16</xdr:col>
      <xdr:colOff>495300</xdr:colOff>
      <xdr:row>25</xdr:row>
      <xdr:rowOff>142874</xdr:rowOff>
    </xdr:to>
    <xdr:sp macro="" textlink="">
      <xdr:nvSpPr>
        <xdr:cNvPr id="29" name="Rechteck 28"/>
        <xdr:cNvSpPr/>
      </xdr:nvSpPr>
      <xdr:spPr>
        <a:xfrm>
          <a:off x="12563475" y="4736954"/>
          <a:ext cx="4152900" cy="177945"/>
        </a:xfrm>
        <a:prstGeom prst="rect">
          <a:avLst/>
        </a:prstGeom>
        <a:noFill/>
        <a:ln w="1905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47625</xdr:colOff>
      <xdr:row>3</xdr:row>
      <xdr:rowOff>117330</xdr:rowOff>
    </xdr:from>
    <xdr:to>
      <xdr:col>16</xdr:col>
      <xdr:colOff>428625</xdr:colOff>
      <xdr:row>4</xdr:row>
      <xdr:rowOff>142875</xdr:rowOff>
    </xdr:to>
    <xdr:sp macro="" textlink="">
      <xdr:nvSpPr>
        <xdr:cNvPr id="30" name="Rechteck 29"/>
        <xdr:cNvSpPr/>
      </xdr:nvSpPr>
      <xdr:spPr>
        <a:xfrm>
          <a:off x="12563475" y="688830"/>
          <a:ext cx="4086225" cy="216045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66675</xdr:colOff>
      <xdr:row>10</xdr:row>
      <xdr:rowOff>155430</xdr:rowOff>
    </xdr:from>
    <xdr:to>
      <xdr:col>16</xdr:col>
      <xdr:colOff>400050</xdr:colOff>
      <xdr:row>12</xdr:row>
      <xdr:rowOff>47625</xdr:rowOff>
    </xdr:to>
    <xdr:sp macro="" textlink="">
      <xdr:nvSpPr>
        <xdr:cNvPr id="31" name="Rechteck 30"/>
        <xdr:cNvSpPr/>
      </xdr:nvSpPr>
      <xdr:spPr>
        <a:xfrm>
          <a:off x="12582525" y="2060430"/>
          <a:ext cx="4038600" cy="273195"/>
        </a:xfrm>
        <a:prstGeom prst="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542925</xdr:colOff>
      <xdr:row>17</xdr:row>
      <xdr:rowOff>88755</xdr:rowOff>
    </xdr:from>
    <xdr:to>
      <xdr:col>15</xdr:col>
      <xdr:colOff>600075</xdr:colOff>
      <xdr:row>18</xdr:row>
      <xdr:rowOff>114300</xdr:rowOff>
    </xdr:to>
    <xdr:sp macro="" textlink="">
      <xdr:nvSpPr>
        <xdr:cNvPr id="19" name="Rechteck 18"/>
        <xdr:cNvSpPr/>
      </xdr:nvSpPr>
      <xdr:spPr>
        <a:xfrm>
          <a:off x="15240000" y="3327255"/>
          <a:ext cx="819150" cy="21604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190501</xdr:colOff>
      <xdr:row>26</xdr:row>
      <xdr:rowOff>12555</xdr:rowOff>
    </xdr:from>
    <xdr:to>
      <xdr:col>16</xdr:col>
      <xdr:colOff>419101</xdr:colOff>
      <xdr:row>27</xdr:row>
      <xdr:rowOff>97221</xdr:rowOff>
    </xdr:to>
    <xdr:sp macro="" textlink="">
      <xdr:nvSpPr>
        <xdr:cNvPr id="20" name="Rechteck 19"/>
        <xdr:cNvSpPr/>
      </xdr:nvSpPr>
      <xdr:spPr>
        <a:xfrm>
          <a:off x="12506326" y="4975080"/>
          <a:ext cx="4133850" cy="275166"/>
        </a:xfrm>
        <a:prstGeom prst="rect">
          <a:avLst/>
        </a:prstGeom>
        <a:noFill/>
        <a:ln w="285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0</xdr:col>
      <xdr:colOff>126893</xdr:colOff>
      <xdr:row>0</xdr:row>
      <xdr:rowOff>129153</xdr:rowOff>
    </xdr:from>
    <xdr:to>
      <xdr:col>8</xdr:col>
      <xdr:colOff>53511</xdr:colOff>
      <xdr:row>32</xdr:row>
      <xdr:rowOff>35283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Photocopy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93" y="129153"/>
          <a:ext cx="10168669" cy="6081327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17</xdr:row>
      <xdr:rowOff>0</xdr:rowOff>
    </xdr:from>
    <xdr:to>
      <xdr:col>9</xdr:col>
      <xdr:colOff>838200</xdr:colOff>
      <xdr:row>18</xdr:row>
      <xdr:rowOff>28575</xdr:rowOff>
    </xdr:to>
    <xdr:sp macro="" textlink="">
      <xdr:nvSpPr>
        <xdr:cNvPr id="21" name="Rechteck 20"/>
        <xdr:cNvSpPr/>
      </xdr:nvSpPr>
      <xdr:spPr>
        <a:xfrm>
          <a:off x="9410700" y="3238500"/>
          <a:ext cx="1800225" cy="219075"/>
        </a:xfrm>
        <a:prstGeom prst="rect">
          <a:avLst/>
        </a:prstGeom>
        <a:noFill/>
        <a:ln w="285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dlohnhilfe.zendesk.com/hc/de/articles/14670297961745-Wie-berechnet-edlohn-die-Zuschl%C3%A4ge-nach-Grundloh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dlohnhilfe.zendesk.com/hc/de/articles/14670297961745-Wie-berechnet-edlohn-die-Zuschl%C3%A4ge-nach-Grundloh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89" zoomScaleNormal="89" workbookViewId="0">
      <selection activeCell="I36" sqref="I36"/>
    </sheetView>
  </sheetViews>
  <sheetFormatPr baseColWidth="10" defaultRowHeight="15" x14ac:dyDescent="0.25"/>
  <cols>
    <col min="1" max="1" width="51.42578125" bestFit="1" customWidth="1"/>
    <col min="4" max="4" width="21.28515625" bestFit="1" customWidth="1"/>
    <col min="6" max="6" width="23.5703125" bestFit="1" customWidth="1"/>
  </cols>
  <sheetData>
    <row r="1" spans="1:11" x14ac:dyDescent="0.25">
      <c r="K1" t="s">
        <v>36</v>
      </c>
    </row>
    <row r="3" spans="1:11" x14ac:dyDescent="0.25">
      <c r="B3" s="1" t="s">
        <v>1</v>
      </c>
      <c r="C3" s="1"/>
      <c r="D3" s="2" t="s">
        <v>16</v>
      </c>
      <c r="E3" s="1"/>
      <c r="F3" s="1"/>
    </row>
    <row r="4" spans="1:11" ht="15.75" thickBot="1" x14ac:dyDescent="0.3">
      <c r="A4" s="2" t="s">
        <v>14</v>
      </c>
      <c r="B4" s="3">
        <v>10</v>
      </c>
      <c r="C4" s="1" t="s">
        <v>2</v>
      </c>
      <c r="D4" s="11">
        <v>26</v>
      </c>
      <c r="E4" s="1" t="s">
        <v>2</v>
      </c>
      <c r="F4" s="1" t="s">
        <v>3</v>
      </c>
      <c r="G4" s="7">
        <v>0.3</v>
      </c>
      <c r="H4" s="4">
        <f>B4*D4*G4</f>
        <v>78</v>
      </c>
    </row>
    <row r="5" spans="1:11" ht="15.75" thickBot="1" x14ac:dyDescent="0.3">
      <c r="A5" s="13" t="s">
        <v>4</v>
      </c>
      <c r="B5" s="14">
        <f>B4</f>
        <v>10</v>
      </c>
      <c r="C5" s="1" t="s">
        <v>2</v>
      </c>
      <c r="D5" s="12">
        <v>24.14</v>
      </c>
      <c r="E5" s="1" t="s">
        <v>2</v>
      </c>
      <c r="F5" s="1" t="s">
        <v>5</v>
      </c>
      <c r="G5" s="10">
        <v>0.25</v>
      </c>
      <c r="H5" s="9">
        <f>B5*D5*G5</f>
        <v>60.35</v>
      </c>
      <c r="I5" s="6"/>
      <c r="J5" s="6" t="s">
        <v>6</v>
      </c>
    </row>
    <row r="6" spans="1:11" x14ac:dyDescent="0.25">
      <c r="H6" s="4"/>
    </row>
    <row r="7" spans="1:11" x14ac:dyDescent="0.25">
      <c r="A7" t="s">
        <v>7</v>
      </c>
      <c r="B7" s="1"/>
      <c r="D7" s="2" t="s">
        <v>15</v>
      </c>
      <c r="H7" s="4"/>
    </row>
    <row r="8" spans="1:11" x14ac:dyDescent="0.25">
      <c r="H8" s="4"/>
    </row>
    <row r="9" spans="1:11" x14ac:dyDescent="0.25">
      <c r="A9" t="s">
        <v>8</v>
      </c>
      <c r="H9" s="8">
        <f>H4-H5</f>
        <v>17.649999999999999</v>
      </c>
      <c r="J9" t="s">
        <v>9</v>
      </c>
    </row>
    <row r="12" spans="1:11" x14ac:dyDescent="0.25">
      <c r="B12" s="1" t="s">
        <v>10</v>
      </c>
    </row>
    <row r="13" spans="1:11" x14ac:dyDescent="0.25">
      <c r="B13" s="1" t="s">
        <v>11</v>
      </c>
    </row>
    <row r="14" spans="1:11" x14ac:dyDescent="0.25">
      <c r="B14" s="1" t="s">
        <v>12</v>
      </c>
    </row>
    <row r="15" spans="1:11" x14ac:dyDescent="0.25">
      <c r="B15" s="1" t="s">
        <v>13</v>
      </c>
    </row>
    <row r="16" spans="1:11" ht="15.75" x14ac:dyDescent="0.25">
      <c r="A16" s="5"/>
    </row>
    <row r="32" spans="1:7" x14ac:dyDescent="0.25">
      <c r="A32" s="26" t="s">
        <v>40</v>
      </c>
      <c r="D32" t="s">
        <v>0</v>
      </c>
      <c r="E32" s="4">
        <v>4200</v>
      </c>
      <c r="F32">
        <v>40</v>
      </c>
      <c r="G32" t="s">
        <v>38</v>
      </c>
    </row>
    <row r="33" spans="1:7" x14ac:dyDescent="0.25">
      <c r="E33" t="s">
        <v>37</v>
      </c>
      <c r="F33">
        <v>4.3499999999999996</v>
      </c>
      <c r="G33" t="s">
        <v>39</v>
      </c>
    </row>
    <row r="34" spans="1:7" x14ac:dyDescent="0.25">
      <c r="E34" s="31">
        <f>F32*F33</f>
        <v>174</v>
      </c>
    </row>
    <row r="35" spans="1:7" x14ac:dyDescent="0.25">
      <c r="E35" s="4">
        <f>ROUND(E32/E34,2)</f>
        <v>24.14</v>
      </c>
    </row>
    <row r="37" spans="1:7" ht="21" x14ac:dyDescent="0.35">
      <c r="A37" s="33" t="s">
        <v>41</v>
      </c>
    </row>
  </sheetData>
  <hyperlinks>
    <hyperlink ref="A37" r:id="rId1" display="https://edlohnhilfe.zendesk.com/hc/de/articles/14670297961745-Wie-berechnet-edlohn-die-Zuschl%C3%A4ge-nach-Grundlohn"/>
  </hyperlinks>
  <pageMargins left="0.7" right="0.7" top="0.78740157499999996" bottom="0.78740157499999996" header="0.3" footer="0.3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="89" zoomScaleNormal="89" workbookViewId="0">
      <selection activeCell="H38" sqref="H38"/>
    </sheetView>
  </sheetViews>
  <sheetFormatPr baseColWidth="10" defaultRowHeight="15" x14ac:dyDescent="0.25"/>
  <cols>
    <col min="1" max="1" width="51.42578125" bestFit="1" customWidth="1"/>
    <col min="2" max="2" width="18.140625" bestFit="1" customWidth="1"/>
    <col min="3" max="3" width="9.85546875" customWidth="1"/>
    <col min="4" max="4" width="12.42578125" customWidth="1"/>
    <col min="6" max="6" width="26.5703125" customWidth="1"/>
    <col min="7" max="7" width="12.5703125" customWidth="1"/>
    <col min="9" max="9" width="3" customWidth="1"/>
    <col min="10" max="10" width="29.140625" customWidth="1"/>
    <col min="11" max="11" width="3" customWidth="1"/>
    <col min="12" max="12" width="9" customWidth="1"/>
    <col min="13" max="13" width="12.28515625" customWidth="1"/>
  </cols>
  <sheetData>
    <row r="1" spans="1:13" x14ac:dyDescent="0.25">
      <c r="A1" s="16" t="s">
        <v>33</v>
      </c>
      <c r="B1" s="16" t="s">
        <v>32</v>
      </c>
      <c r="C1" s="16"/>
      <c r="L1" t="s">
        <v>36</v>
      </c>
    </row>
    <row r="2" spans="1:13" x14ac:dyDescent="0.25">
      <c r="A2" s="15"/>
      <c r="B2" s="1" t="s">
        <v>1</v>
      </c>
      <c r="C2" s="1"/>
      <c r="D2" s="2" t="s">
        <v>17</v>
      </c>
      <c r="E2" s="1"/>
      <c r="F2" s="1"/>
      <c r="I2" s="27" t="s">
        <v>35</v>
      </c>
      <c r="J2" s="27"/>
    </row>
    <row r="3" spans="1:13" x14ac:dyDescent="0.25">
      <c r="A3" s="24" t="s">
        <v>18</v>
      </c>
      <c r="B3" s="3">
        <v>50</v>
      </c>
      <c r="C3" s="1" t="s">
        <v>2</v>
      </c>
      <c r="D3" s="11">
        <v>26</v>
      </c>
      <c r="E3" s="1" t="s">
        <v>2</v>
      </c>
      <c r="F3" s="1" t="s">
        <v>3</v>
      </c>
      <c r="G3" s="32">
        <v>0.3</v>
      </c>
      <c r="H3" s="4">
        <f>B3*D3*G3</f>
        <v>390</v>
      </c>
      <c r="I3" s="27"/>
    </row>
    <row r="4" spans="1:13" x14ac:dyDescent="0.25">
      <c r="A4" s="25" t="s">
        <v>4</v>
      </c>
      <c r="B4" s="1">
        <f>B3</f>
        <v>50</v>
      </c>
      <c r="C4" s="1" t="s">
        <v>2</v>
      </c>
      <c r="D4" s="18">
        <v>25</v>
      </c>
      <c r="E4" s="1" t="s">
        <v>2</v>
      </c>
      <c r="F4" s="1" t="s">
        <v>5</v>
      </c>
      <c r="G4" s="17">
        <v>0.25</v>
      </c>
      <c r="H4" s="9">
        <f>B4*D4*G4</f>
        <v>312.5</v>
      </c>
      <c r="I4" s="27"/>
      <c r="J4" s="2" t="s">
        <v>6</v>
      </c>
    </row>
    <row r="5" spans="1:13" x14ac:dyDescent="0.25">
      <c r="A5" s="15"/>
      <c r="H5" s="4"/>
      <c r="I5" s="6"/>
    </row>
    <row r="6" spans="1:13" x14ac:dyDescent="0.25">
      <c r="A6" t="s">
        <v>7</v>
      </c>
      <c r="B6" s="1" t="s">
        <v>19</v>
      </c>
      <c r="H6" s="4">
        <f>H3-H4</f>
        <v>77.5</v>
      </c>
      <c r="I6" s="27"/>
    </row>
    <row r="7" spans="1:13" x14ac:dyDescent="0.25">
      <c r="H7" s="4"/>
      <c r="I7" s="6"/>
    </row>
    <row r="8" spans="1:13" x14ac:dyDescent="0.25">
      <c r="A8" s="2" t="s">
        <v>34</v>
      </c>
      <c r="B8" s="2"/>
      <c r="C8" s="2"/>
      <c r="D8" s="2"/>
      <c r="E8" s="2"/>
      <c r="F8" s="2"/>
      <c r="G8" s="2"/>
      <c r="H8" s="19"/>
      <c r="I8" s="2"/>
      <c r="J8" s="2"/>
      <c r="K8" s="2"/>
      <c r="L8" s="2"/>
      <c r="M8" s="2"/>
    </row>
    <row r="9" spans="1:13" x14ac:dyDescent="0.25">
      <c r="A9" t="s">
        <v>20</v>
      </c>
      <c r="C9" s="23">
        <f>E34</f>
        <v>25.14</v>
      </c>
      <c r="D9" s="1" t="s">
        <v>21</v>
      </c>
      <c r="E9" s="4">
        <v>25</v>
      </c>
      <c r="F9" s="4"/>
      <c r="G9" s="20">
        <f>C9-E9</f>
        <v>0.14000000000000057</v>
      </c>
      <c r="H9" s="4"/>
      <c r="I9" s="6"/>
    </row>
    <row r="10" spans="1:13" x14ac:dyDescent="0.25">
      <c r="A10" t="s">
        <v>22</v>
      </c>
      <c r="B10" s="1">
        <f>B3</f>
        <v>50</v>
      </c>
      <c r="C10" t="s">
        <v>2</v>
      </c>
      <c r="D10" s="20">
        <f>G9</f>
        <v>0.14000000000000057</v>
      </c>
      <c r="E10" s="1" t="s">
        <v>2</v>
      </c>
      <c r="F10" s="1"/>
      <c r="G10" s="21">
        <f>G4</f>
        <v>0.25</v>
      </c>
      <c r="H10" s="8">
        <f>B10*D10*G10</f>
        <v>1.7500000000000071</v>
      </c>
      <c r="I10" s="27"/>
    </row>
    <row r="11" spans="1:13" x14ac:dyDescent="0.25">
      <c r="A11" t="s">
        <v>23</v>
      </c>
      <c r="H11" s="4"/>
      <c r="I11" s="6"/>
    </row>
    <row r="12" spans="1:13" x14ac:dyDescent="0.25">
      <c r="A12" t="s">
        <v>24</v>
      </c>
      <c r="H12" s="4">
        <f>H3</f>
        <v>390</v>
      </c>
      <c r="I12" s="27"/>
    </row>
    <row r="13" spans="1:13" x14ac:dyDescent="0.25">
      <c r="A13" t="s">
        <v>25</v>
      </c>
      <c r="D13" s="22" t="s">
        <v>26</v>
      </c>
      <c r="E13" s="22"/>
      <c r="F13" s="22"/>
      <c r="G13" s="22"/>
      <c r="H13" s="4">
        <f>H4</f>
        <v>312.5</v>
      </c>
      <c r="I13" s="27"/>
    </row>
    <row r="14" spans="1:13" x14ac:dyDescent="0.25">
      <c r="A14" t="s">
        <v>7</v>
      </c>
      <c r="D14" s="22" t="s">
        <v>27</v>
      </c>
      <c r="E14" s="22"/>
      <c r="F14" s="22"/>
      <c r="G14" s="22"/>
      <c r="H14" s="4">
        <f>H12-H13</f>
        <v>77.5</v>
      </c>
      <c r="I14" s="27"/>
    </row>
    <row r="15" spans="1:13" x14ac:dyDescent="0.25">
      <c r="H15" s="4"/>
      <c r="I15" s="6"/>
    </row>
    <row r="16" spans="1:13" x14ac:dyDescent="0.25">
      <c r="A16" t="s">
        <v>28</v>
      </c>
      <c r="H16" s="29">
        <f>H10</f>
        <v>1.7500000000000071</v>
      </c>
      <c r="I16" s="28"/>
      <c r="J16" s="30" t="s">
        <v>29</v>
      </c>
    </row>
    <row r="17" spans="1:10" x14ac:dyDescent="0.25">
      <c r="H17" s="4"/>
      <c r="I17" s="6"/>
    </row>
    <row r="18" spans="1:10" x14ac:dyDescent="0.25">
      <c r="A18" t="s">
        <v>8</v>
      </c>
      <c r="H18" s="8">
        <f>ROUNDDOWN(H14-H16,2)</f>
        <v>75.75</v>
      </c>
      <c r="I18" s="27"/>
      <c r="J18" t="s">
        <v>9</v>
      </c>
    </row>
    <row r="22" spans="1:10" x14ac:dyDescent="0.25">
      <c r="A22" t="s">
        <v>30</v>
      </c>
    </row>
    <row r="23" spans="1:10" x14ac:dyDescent="0.25">
      <c r="A23" t="s">
        <v>31</v>
      </c>
    </row>
    <row r="25" spans="1:10" ht="15.75" x14ac:dyDescent="0.25">
      <c r="A25" s="5"/>
      <c r="B25" s="1" t="s">
        <v>10</v>
      </c>
    </row>
    <row r="26" spans="1:10" x14ac:dyDescent="0.25">
      <c r="B26" s="1" t="s">
        <v>11</v>
      </c>
    </row>
    <row r="27" spans="1:10" x14ac:dyDescent="0.25">
      <c r="B27" s="1" t="s">
        <v>12</v>
      </c>
    </row>
    <row r="28" spans="1:10" x14ac:dyDescent="0.25">
      <c r="B28" s="1" t="s">
        <v>13</v>
      </c>
    </row>
    <row r="31" spans="1:10" x14ac:dyDescent="0.25">
      <c r="A31" s="26" t="s">
        <v>40</v>
      </c>
      <c r="D31" t="s">
        <v>0</v>
      </c>
      <c r="E31" s="4">
        <v>3535</v>
      </c>
      <c r="F31">
        <v>32.33</v>
      </c>
      <c r="G31" t="s">
        <v>38</v>
      </c>
    </row>
    <row r="32" spans="1:10" x14ac:dyDescent="0.25">
      <c r="E32" t="s">
        <v>37</v>
      </c>
      <c r="F32">
        <v>4.3499999999999996</v>
      </c>
      <c r="G32" t="s">
        <v>39</v>
      </c>
    </row>
    <row r="33" spans="1:5" x14ac:dyDescent="0.25">
      <c r="E33" s="31">
        <f>F31*F32</f>
        <v>140.63549999999998</v>
      </c>
    </row>
    <row r="34" spans="1:5" x14ac:dyDescent="0.25">
      <c r="E34" s="4">
        <f>ROUND(E31/E33,2)</f>
        <v>25.14</v>
      </c>
    </row>
    <row r="36" spans="1:5" ht="21" x14ac:dyDescent="0.35">
      <c r="A36" s="33" t="s">
        <v>41</v>
      </c>
    </row>
  </sheetData>
  <hyperlinks>
    <hyperlink ref="A36" r:id="rId1" display="https://edlohnhilfe.zendesk.com/hc/de/articles/14670297961745-Wie-berechnet-edlohn-die-Zuschl%C3%A4ge-nach-Grundlohn"/>
  </hyperlinks>
  <pageMargins left="0.7" right="0.7" top="0.78740157499999996" bottom="0.78740157499999996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Beispiel_Grundlohn_Berechnung</vt:lpstr>
      <vt:lpstr>Grundlohn_Updatebeschreibung</vt:lpstr>
    </vt:vector>
  </TitlesOfParts>
  <Company>&lt;Your Organisation&gt;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Siebenlist, Monika</dc:creator>
  <cp:lastModifiedBy>Neu, Barbara</cp:lastModifiedBy>
  <dcterms:created xsi:type="dcterms:W3CDTF">2024-09-12T09:56:52Z</dcterms:created>
  <dcterms:modified xsi:type="dcterms:W3CDTF">2024-09-18T06:04:59Z</dcterms:modified>
</cp:coreProperties>
</file>